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rne\Desktop\LBS\optimale Bestellmenge\"/>
    </mc:Choice>
  </mc:AlternateContent>
  <xr:revisionPtr revIDLastSave="0" documentId="8_{D979D460-F7A1-4DAE-A4AF-95904B5955DE}" xr6:coauthVersionLast="45" xr6:coauthVersionMax="45" xr10:uidLastSave="{00000000-0000-0000-0000-000000000000}"/>
  <bookViews>
    <workbookView xWindow="-110" yWindow="-110" windowWidth="19420" windowHeight="10420" xr2:uid="{F8CD9AF2-85B6-4611-8063-73172558EC1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B12" i="1" l="1"/>
  <c r="C12" i="1" s="1"/>
  <c r="D12" i="1" s="1"/>
  <c r="E12" i="1" s="1"/>
  <c r="B13" i="1"/>
  <c r="C13" i="1" s="1"/>
  <c r="D13" i="1" s="1"/>
  <c r="E13" i="1" s="1"/>
  <c r="G13" i="1" s="1"/>
  <c r="B14" i="1"/>
  <c r="C14" i="1" s="1"/>
  <c r="D14" i="1" s="1"/>
  <c r="E14" i="1" s="1"/>
  <c r="B15" i="1"/>
  <c r="C15" i="1" s="1"/>
  <c r="D15" i="1" s="1"/>
  <c r="E15" i="1" s="1"/>
  <c r="B16" i="1"/>
  <c r="C16" i="1" s="1"/>
  <c r="D16" i="1" s="1"/>
  <c r="B17" i="1"/>
  <c r="C17" i="1" s="1"/>
  <c r="D17" i="1" s="1"/>
  <c r="E17" i="1" s="1"/>
  <c r="G17" i="1" s="1"/>
  <c r="B18" i="1"/>
  <c r="C18" i="1" s="1"/>
  <c r="D18" i="1" s="1"/>
  <c r="E18" i="1" s="1"/>
  <c r="G18" i="1" s="1"/>
  <c r="F13" i="1"/>
  <c r="F14" i="1"/>
  <c r="F15" i="1"/>
  <c r="F16" i="1"/>
  <c r="F17" i="1"/>
  <c r="F18" i="1"/>
  <c r="F12" i="1"/>
  <c r="G14" i="1" l="1"/>
  <c r="G16" i="1"/>
  <c r="G15" i="1"/>
  <c r="G12" i="1"/>
</calcChain>
</file>

<file path=xl/sharedStrings.xml><?xml version="1.0" encoding="utf-8"?>
<sst xmlns="http://schemas.openxmlformats.org/spreadsheetml/2006/main" count="14" uniqueCount="14">
  <si>
    <t>Produkt</t>
  </si>
  <si>
    <t>Einstandspreis (netto) in EUR</t>
  </si>
  <si>
    <t>Bestellkosten in EUR</t>
  </si>
  <si>
    <t>Berechnung der optimalen Bestellmenge</t>
  </si>
  <si>
    <t>Anzahl der Bestellungen pro Jahr</t>
  </si>
  <si>
    <t>Bestellmenge in Stück</t>
  </si>
  <si>
    <t>durchschnittllicher Lagerbestand in Stück</t>
  </si>
  <si>
    <t>Lagerwert in EUR</t>
  </si>
  <si>
    <t>Lagerhaltungskosten in EUR</t>
  </si>
  <si>
    <t>Gesamtkosten in EUR</t>
  </si>
  <si>
    <t>Jahresbedarf 
in Stück</t>
  </si>
  <si>
    <t>Bestellkosten 
in EUR</t>
  </si>
  <si>
    <t>Lagerhaltungssatz 
in %</t>
  </si>
  <si>
    <t>Gymnastikmatte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</si>
</sst>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0" fillId="0" borderId="0" xfId="0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1" fillId="0" borderId="0" xfId="0" applyFont="1" applyFill="1" applyAlignment="1"/>
    <xf numFmtId="0" fontId="0" fillId="0" borderId="0" xfId="0" applyFill="1"/>
    <xf numFmtId="0" fontId="1" fillId="4" borderId="0" xfId="0" applyFont="1" applyFill="1" applyAlignment="1"/>
    <xf numFmtId="0" fontId="1" fillId="2" borderId="1" xfId="0" applyFont="1" applyFill="1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3" fontId="0" fillId="3" borderId="1" xfId="0" applyNumberFormat="1" applyFill="1" applyBorder="1"/>
    <xf numFmtId="4" fontId="0" fillId="3" borderId="1" xfId="0" applyNumberFormat="1" applyFill="1" applyBorder="1"/>
    <xf numFmtId="0" fontId="0" fillId="4" borderId="0" xfId="0" applyFill="1" applyAlignment="1"/>
    <xf numFmtId="0" fontId="0" fillId="0" borderId="0" xfId="0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Optimale</a:t>
            </a:r>
            <a:r>
              <a:rPr lang="de-DE" baseline="0"/>
              <a:t> Bestellmenge</a:t>
            </a:r>
          </a:p>
          <a:p>
            <a:pPr>
              <a:defRPr/>
            </a:pPr>
            <a:r>
              <a:rPr lang="de-DE" baseline="0"/>
              <a:t>Gymnastikmatte Premium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Tabelle1!$E$11</c:f>
              <c:strCache>
                <c:ptCount val="1"/>
                <c:pt idx="0">
                  <c:v>Lagerhaltungskosten in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Tabelle1!$B$12:$B$18</c:f>
              <c:numCache>
                <c:formatCode>#,##0</c:formatCode>
                <c:ptCount val="7"/>
                <c:pt idx="0">
                  <c:v>2400</c:v>
                </c:pt>
                <c:pt idx="1">
                  <c:v>1200</c:v>
                </c:pt>
                <c:pt idx="2">
                  <c:v>600</c:v>
                </c:pt>
                <c:pt idx="3">
                  <c:v>400</c:v>
                </c:pt>
                <c:pt idx="4">
                  <c:v>200</c:v>
                </c:pt>
                <c:pt idx="5">
                  <c:v>133.33333333333334</c:v>
                </c:pt>
                <c:pt idx="6">
                  <c:v>100</c:v>
                </c:pt>
              </c:numCache>
            </c:numRef>
          </c:cat>
          <c:val>
            <c:numRef>
              <c:f>Tabelle1!$E$12:$E$18</c:f>
              <c:numCache>
                <c:formatCode>#,##0.00</c:formatCode>
                <c:ptCount val="7"/>
                <c:pt idx="0">
                  <c:v>18054</c:v>
                </c:pt>
                <c:pt idx="1">
                  <c:v>9027</c:v>
                </c:pt>
                <c:pt idx="2">
                  <c:v>4513.5</c:v>
                </c:pt>
                <c:pt idx="3">
                  <c:v>3009</c:v>
                </c:pt>
                <c:pt idx="4">
                  <c:v>1504.5</c:v>
                </c:pt>
                <c:pt idx="5">
                  <c:v>1003</c:v>
                </c:pt>
                <c:pt idx="6">
                  <c:v>752.25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8-4476-B198-8904A606AF4E}"/>
            </c:ext>
          </c:extLst>
        </c:ser>
        <c:ser>
          <c:idx val="1"/>
          <c:order val="1"/>
          <c:tx>
            <c:strRef>
              <c:f>Tabelle1!$F$11</c:f>
              <c:strCache>
                <c:ptCount val="1"/>
                <c:pt idx="0">
                  <c:v>Bestellkosten in EUR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Tabelle1!$B$12:$B$18</c:f>
              <c:numCache>
                <c:formatCode>#,##0</c:formatCode>
                <c:ptCount val="7"/>
                <c:pt idx="0">
                  <c:v>2400</c:v>
                </c:pt>
                <c:pt idx="1">
                  <c:v>1200</c:v>
                </c:pt>
                <c:pt idx="2">
                  <c:v>600</c:v>
                </c:pt>
                <c:pt idx="3">
                  <c:v>400</c:v>
                </c:pt>
                <c:pt idx="4">
                  <c:v>200</c:v>
                </c:pt>
                <c:pt idx="5">
                  <c:v>133.33333333333334</c:v>
                </c:pt>
                <c:pt idx="6">
                  <c:v>100</c:v>
                </c:pt>
              </c:numCache>
            </c:numRef>
          </c:cat>
          <c:val>
            <c:numRef>
              <c:f>Tabelle1!$F$12:$F$18</c:f>
              <c:numCache>
                <c:formatCode>#,##0.00</c:formatCode>
                <c:ptCount val="7"/>
                <c:pt idx="0">
                  <c:v>150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1800</c:v>
                </c:pt>
                <c:pt idx="5">
                  <c:v>2700</c:v>
                </c:pt>
                <c:pt idx="6">
                  <c:v>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8-4476-B198-8904A606AF4E}"/>
            </c:ext>
          </c:extLst>
        </c:ser>
        <c:ser>
          <c:idx val="2"/>
          <c:order val="2"/>
          <c:tx>
            <c:strRef>
              <c:f>Tabelle1!$G$11</c:f>
              <c:strCache>
                <c:ptCount val="1"/>
                <c:pt idx="0">
                  <c:v>Gesamtkosten in EUR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Tabelle1!$B$12:$B$18</c:f>
              <c:numCache>
                <c:formatCode>#,##0</c:formatCode>
                <c:ptCount val="7"/>
                <c:pt idx="0">
                  <c:v>2400</c:v>
                </c:pt>
                <c:pt idx="1">
                  <c:v>1200</c:v>
                </c:pt>
                <c:pt idx="2">
                  <c:v>600</c:v>
                </c:pt>
                <c:pt idx="3">
                  <c:v>400</c:v>
                </c:pt>
                <c:pt idx="4">
                  <c:v>200</c:v>
                </c:pt>
                <c:pt idx="5">
                  <c:v>133.33333333333334</c:v>
                </c:pt>
                <c:pt idx="6">
                  <c:v>100</c:v>
                </c:pt>
              </c:numCache>
            </c:numRef>
          </c:cat>
          <c:val>
            <c:numRef>
              <c:f>Tabelle1!$G$12:$G$18</c:f>
              <c:numCache>
                <c:formatCode>#,##0.00</c:formatCode>
                <c:ptCount val="7"/>
                <c:pt idx="0">
                  <c:v>18204</c:v>
                </c:pt>
                <c:pt idx="1">
                  <c:v>9327</c:v>
                </c:pt>
                <c:pt idx="2">
                  <c:v>5113.5</c:v>
                </c:pt>
                <c:pt idx="3">
                  <c:v>3909</c:v>
                </c:pt>
                <c:pt idx="4">
                  <c:v>3304.5</c:v>
                </c:pt>
                <c:pt idx="5">
                  <c:v>3703</c:v>
                </c:pt>
                <c:pt idx="6">
                  <c:v>4352.25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68-4476-B198-8904A606A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3535279"/>
        <c:axId val="418211743"/>
      </c:lineChart>
      <c:catAx>
        <c:axId val="5635352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Bestellmenge</a:t>
                </a:r>
                <a:r>
                  <a:rPr lang="de-DE" baseline="0"/>
                  <a:t> in Stück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8211743"/>
        <c:crosses val="autoZero"/>
        <c:auto val="1"/>
        <c:lblAlgn val="ctr"/>
        <c:lblOffset val="100"/>
        <c:noMultiLvlLbl val="0"/>
      </c:catAx>
      <c:valAx>
        <c:axId val="418211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Kosten in Euro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353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1185332</xdr:colOff>
      <xdr:row>18</xdr:row>
      <xdr:rowOff>155927</xdr:rowOff>
    </xdr:from>
    <xdr:to>
      <xdr:col>6</xdr:col>
      <xdr:colOff>28221</xdr:colOff>
      <xdr:row>33</xdr:row>
      <xdr:rowOff>147460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1D93D9E4-143E-411B-B928-AEFAFDF2C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DA063-4BBC-4701-8A4A-60FD775FDFE8}">
  <sheetPr>
    <pageSetUpPr fitToPage="1"/>
  </sheetPr>
  <dimension ref="A1:G18"/>
  <sheetViews>
    <sheetView tabSelected="1" topLeftCell="A10" zoomScale="90" zoomScaleNormal="90" workbookViewId="0">
      <selection activeCell="I34" sqref="I34"/>
    </sheetView>
  </sheetViews>
  <sheetFormatPr baseColWidth="10" defaultRowHeight="14.5" x14ac:dyDescent="0.35"/>
  <cols>
    <col min="1" max="7" width="20.54296875" customWidth="1"/>
  </cols>
  <sheetData>
    <row r="1" spans="1:7" ht="18.5" x14ac:dyDescent="0.45">
      <c r="A1" s="1" t="s">
        <v>3</v>
      </c>
    </row>
    <row r="3" spans="1:7" x14ac:dyDescent="0.35">
      <c r="A3" s="7" t="s">
        <v>0</v>
      </c>
      <c r="B3" s="14" t="s">
        <v>13</v>
      </c>
      <c r="C3" s="15"/>
      <c r="D3" s="6"/>
    </row>
    <row r="4" spans="1:7" x14ac:dyDescent="0.35">
      <c r="A4" s="5"/>
      <c r="B4" s="5"/>
      <c r="C4" s="6"/>
      <c r="D4" s="6"/>
    </row>
    <row r="5" spans="1:7" ht="29" x14ac:dyDescent="0.35">
      <c r="A5" s="8" t="s">
        <v>1</v>
      </c>
      <c r="B5" s="9">
        <v>88.5</v>
      </c>
      <c r="D5" s="6"/>
    </row>
    <row r="6" spans="1:7" ht="29" x14ac:dyDescent="0.35">
      <c r="A6" s="8" t="s">
        <v>10</v>
      </c>
      <c r="B6" s="10">
        <v>2400</v>
      </c>
      <c r="D6" s="6"/>
    </row>
    <row r="7" spans="1:7" ht="29" x14ac:dyDescent="0.35">
      <c r="A7" s="8" t="s">
        <v>11</v>
      </c>
      <c r="B7" s="9">
        <v>150</v>
      </c>
      <c r="D7" s="6"/>
    </row>
    <row r="8" spans="1:7" ht="29" x14ac:dyDescent="0.35">
      <c r="A8" s="8" t="s">
        <v>12</v>
      </c>
      <c r="B8" s="11">
        <v>17</v>
      </c>
      <c r="D8" s="6"/>
    </row>
    <row r="11" spans="1:7" s="2" customFormat="1" ht="29" x14ac:dyDescent="0.35">
      <c r="A11" s="3" t="s">
        <v>4</v>
      </c>
      <c r="B11" s="3" t="s">
        <v>5</v>
      </c>
      <c r="C11" s="3" t="s">
        <v>6</v>
      </c>
      <c r="D11" s="3" t="s">
        <v>7</v>
      </c>
      <c r="E11" s="3" t="s">
        <v>8</v>
      </c>
      <c r="F11" s="3" t="s">
        <v>2</v>
      </c>
      <c r="G11" s="3" t="s">
        <v>9</v>
      </c>
    </row>
    <row r="12" spans="1:7" x14ac:dyDescent="0.35">
      <c r="A12" s="4">
        <v>1</v>
      </c>
      <c r="B12" s="12">
        <f>$B$6/A12</f>
        <v>2400</v>
      </c>
      <c r="C12" s="12">
        <f>B12/2</f>
        <v>1200</v>
      </c>
      <c r="D12" s="13">
        <f>C12*$B$5</f>
        <v>106200</v>
      </c>
      <c r="E12" s="13">
        <f>D12*$B$8/100</f>
        <v>18054</v>
      </c>
      <c r="F12" s="13">
        <f>A12*$B$7</f>
        <v>150</v>
      </c>
      <c r="G12" s="13">
        <f>E12+F12</f>
        <v>18204</v>
      </c>
    </row>
    <row r="13" spans="1:7" x14ac:dyDescent="0.35">
      <c r="A13" s="4">
        <v>2</v>
      </c>
      <c r="B13" s="12">
        <f t="shared" ref="B13:B18" si="0">$B$6/A13</f>
        <v>1200</v>
      </c>
      <c r="C13" s="12">
        <f t="shared" ref="C13:C18" si="1">B13/2</f>
        <v>600</v>
      </c>
      <c r="D13" s="13">
        <f t="shared" ref="D13:D18" si="2">C13*$B$5</f>
        <v>53100</v>
      </c>
      <c r="E13" s="13">
        <f t="shared" ref="E13:E18" si="3">D13*$B$8/100</f>
        <v>9027</v>
      </c>
      <c r="F13" s="13">
        <f t="shared" ref="F13:F18" si="4">A13*$B$7</f>
        <v>300</v>
      </c>
      <c r="G13" s="13">
        <f t="shared" ref="G13:G18" si="5">E13+F13</f>
        <v>9327</v>
      </c>
    </row>
    <row r="14" spans="1:7" x14ac:dyDescent="0.35">
      <c r="A14" s="4">
        <v>4</v>
      </c>
      <c r="B14" s="12">
        <f t="shared" si="0"/>
        <v>600</v>
      </c>
      <c r="C14" s="12">
        <f t="shared" si="1"/>
        <v>300</v>
      </c>
      <c r="D14" s="13">
        <f t="shared" si="2"/>
        <v>26550</v>
      </c>
      <c r="E14" s="13">
        <f t="shared" si="3"/>
        <v>4513.5</v>
      </c>
      <c r="F14" s="13">
        <f t="shared" si="4"/>
        <v>600</v>
      </c>
      <c r="G14" s="13">
        <f t="shared" si="5"/>
        <v>5113.5</v>
      </c>
    </row>
    <row r="15" spans="1:7" x14ac:dyDescent="0.35">
      <c r="A15" s="4">
        <v>6</v>
      </c>
      <c r="B15" s="12">
        <f t="shared" si="0"/>
        <v>400</v>
      </c>
      <c r="C15" s="12">
        <f t="shared" si="1"/>
        <v>200</v>
      </c>
      <c r="D15" s="13">
        <f t="shared" si="2"/>
        <v>17700</v>
      </c>
      <c r="E15" s="13">
        <f t="shared" si="3"/>
        <v>3009</v>
      </c>
      <c r="F15" s="13">
        <f t="shared" si="4"/>
        <v>900</v>
      </c>
      <c r="G15" s="13">
        <f t="shared" si="5"/>
        <v>3909</v>
      </c>
    </row>
    <row r="16" spans="1:7" x14ac:dyDescent="0.35">
      <c r="A16" s="4">
        <v>12</v>
      </c>
      <c r="B16" s="12">
        <f t="shared" si="0"/>
        <v>200</v>
      </c>
      <c r="C16" s="12">
        <f t="shared" si="1"/>
        <v>100</v>
      </c>
      <c r="D16" s="13">
        <f t="shared" si="2"/>
        <v>8850</v>
      </c>
      <c r="E16" s="13">
        <f t="shared" si="3"/>
        <v>1504.5</v>
      </c>
      <c r="F16" s="13">
        <f t="shared" si="4"/>
        <v>1800</v>
      </c>
      <c r="G16" s="13">
        <f t="shared" si="5"/>
        <v>3304.5</v>
      </c>
    </row>
    <row r="17" spans="1:7" x14ac:dyDescent="0.35">
      <c r="A17" s="4">
        <v>18</v>
      </c>
      <c r="B17" s="12">
        <f t="shared" si="0"/>
        <v>133.33333333333334</v>
      </c>
      <c r="C17" s="12">
        <f t="shared" si="1"/>
        <v>66.666666666666671</v>
      </c>
      <c r="D17" s="13">
        <f t="shared" si="2"/>
        <v>5900</v>
      </c>
      <c r="E17" s="13">
        <f t="shared" si="3"/>
        <v>1003</v>
      </c>
      <c r="F17" s="13">
        <f t="shared" si="4"/>
        <v>2700</v>
      </c>
      <c r="G17" s="13">
        <f t="shared" si="5"/>
        <v>3703</v>
      </c>
    </row>
    <row r="18" spans="1:7" x14ac:dyDescent="0.35">
      <c r="A18" s="4">
        <v>24</v>
      </c>
      <c r="B18" s="12">
        <f t="shared" si="0"/>
        <v>100</v>
      </c>
      <c r="C18" s="12">
        <f t="shared" si="1"/>
        <v>50</v>
      </c>
      <c r="D18" s="13">
        <f t="shared" si="2"/>
        <v>4425</v>
      </c>
      <c r="E18" s="13">
        <f t="shared" si="3"/>
        <v>752.25</v>
      </c>
      <c r="F18" s="13">
        <f t="shared" si="4"/>
        <v>3600</v>
      </c>
      <c r="G18" s="13">
        <f t="shared" si="5"/>
        <v>4352.25</v>
      </c>
    </row>
  </sheetData>
  <mergeCells count="1">
    <mergeCell ref="B3:C3"/>
  </mergeCells>
  <pageMargins left="0.70866141732283472" right="0.70866141732283472" top="0.78740157480314965" bottom="0.78740157480314965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2020-10-16T14:22:27Z</dcterms:created>
  <dcterms:modified xsi:type="dcterms:W3CDTF">2020-11-04T13:44:41Z</dcterms:modified>
</cp:coreProperties>
</file>